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1кв2023\"/>
    </mc:Choice>
  </mc:AlternateContent>
  <xr:revisionPtr revIDLastSave="0" documentId="8_{995EA31A-D271-40CB-A395-1D70A40B5C78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list01" sheetId="3" r:id="rId1"/>
    <sheet name="list02" sheetId="1" r:id="rId2"/>
    <sheet name="list03" sheetId="2" r:id="rId3"/>
  </sheets>
  <calcPr calcId="181029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E22" i="1" l="1"/>
  <c r="D16" i="1"/>
  <c r="E9" i="1"/>
  <c r="D8" i="1"/>
  <c r="D15" i="1" s="1"/>
  <c r="D27" i="1" s="1"/>
  <c r="D29" i="1" s="1"/>
  <c r="D32" i="1" s="1"/>
  <c r="E7" i="2" l="1"/>
  <c r="G22" i="1" l="1"/>
  <c r="G9" i="1"/>
  <c r="E26" i="2"/>
  <c r="F16" i="1"/>
  <c r="D26" i="2"/>
  <c r="F8" i="1"/>
  <c r="F15" i="1" l="1"/>
  <c r="F27" i="1" s="1"/>
  <c r="F29" i="1" l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<sst xmlns="http://schemas.openxmlformats.org/spreadsheetml/2006/main" count="218" uniqueCount="151">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</sst>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7"/>
      <c r="C1" s="67"/>
      <c r="D1" s="67"/>
      <c r="E1" s="67"/>
      <c r="F1" s="67"/>
      <c r="G1" s="67"/>
      <c r="H1" s="67"/>
      <c r="I1" s="67"/>
    </row>
    <row r="2" spans="1:9" ht="48.75" customHeight="1" x14ac:dyDescent="0.25">
      <c r="A2" s="30"/>
      <c r="B2" s="62" t="s">
        <v>105</v>
      </c>
      <c r="C2" s="62"/>
      <c r="D2" s="62"/>
      <c r="E2" s="62"/>
      <c r="F2" s="62"/>
      <c r="G2" s="62"/>
      <c r="H2" s="62"/>
      <c r="I2" s="62"/>
    </row>
    <row r="3" spans="1:9" x14ac:dyDescent="0.25">
      <c r="A3" s="30"/>
      <c r="B3" s="71" t="s">
        <v>104</v>
      </c>
      <c r="C3" s="71"/>
      <c r="D3" s="71"/>
      <c r="E3" s="71"/>
      <c r="F3" s="71"/>
      <c r="G3" s="71"/>
      <c r="H3" s="71"/>
      <c r="I3" s="71"/>
    </row>
    <row r="4" spans="1:9" ht="3.9" customHeight="1" x14ac:dyDescent="0.25">
      <c r="A4" s="30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30"/>
      <c r="B5" s="10" t="s">
        <v>100</v>
      </c>
      <c r="C5" s="12">
        <v>2023</v>
      </c>
      <c r="D5" s="13" t="s">
        <v>0</v>
      </c>
      <c r="E5" s="12">
        <v>1</v>
      </c>
      <c r="F5" s="65" t="s">
        <v>62</v>
      </c>
      <c r="G5" s="65"/>
      <c r="H5" s="68"/>
      <c r="I5" s="27" t="s">
        <v>101</v>
      </c>
    </row>
    <row r="6" spans="1:9" x14ac:dyDescent="0.25">
      <c r="A6" s="30"/>
      <c r="B6" s="69" t="s">
        <v>61</v>
      </c>
      <c r="C6" s="69"/>
      <c r="D6" s="69"/>
      <c r="E6" s="69"/>
      <c r="F6" s="69"/>
      <c r="G6" s="69"/>
      <c r="H6" s="70"/>
      <c r="I6" s="23">
        <v>710002</v>
      </c>
    </row>
    <row r="7" spans="1:9" ht="3.9" customHeight="1" x14ac:dyDescent="0.25">
      <c r="A7" s="30"/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30"/>
      <c r="B8" s="11" t="s">
        <v>76</v>
      </c>
      <c r="C8" s="61" t="s">
        <v>138</v>
      </c>
      <c r="D8" s="61"/>
      <c r="E8" s="61"/>
      <c r="F8" s="61"/>
      <c r="G8" s="61"/>
      <c r="H8" s="14" t="s">
        <v>64</v>
      </c>
      <c r="I8" s="24">
        <v>22355525</v>
      </c>
    </row>
    <row r="9" spans="1:9" ht="3.9" customHeight="1" x14ac:dyDescent="0.25">
      <c r="A9" s="30"/>
      <c r="B9" s="66"/>
      <c r="C9" s="66"/>
      <c r="D9" s="66"/>
      <c r="E9" s="66"/>
      <c r="F9" s="66"/>
      <c r="G9" s="66"/>
      <c r="H9" s="66"/>
      <c r="I9" s="66"/>
    </row>
    <row r="10" spans="1:9" x14ac:dyDescent="0.25">
      <c r="A10" s="30"/>
      <c r="B10" s="11" t="s">
        <v>1</v>
      </c>
      <c r="C10" s="64" t="s">
        <v>146</v>
      </c>
      <c r="D10" s="61"/>
      <c r="E10" s="61"/>
      <c r="F10" s="61"/>
      <c r="G10" s="61"/>
      <c r="H10" s="60" t="s">
        <v>149</v>
      </c>
      <c r="I10" s="25">
        <v>64910</v>
      </c>
    </row>
    <row r="11" spans="1:9" ht="3.9" customHeight="1" x14ac:dyDescent="0.25">
      <c r="A11" s="30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30"/>
      <c r="B12" s="11" t="s">
        <v>78</v>
      </c>
      <c r="C12" s="61"/>
      <c r="D12" s="61"/>
      <c r="E12" s="61"/>
      <c r="F12" s="61"/>
      <c r="G12" s="61"/>
      <c r="H12" s="14" t="s">
        <v>65</v>
      </c>
      <c r="I12" s="25">
        <v>1150</v>
      </c>
    </row>
    <row r="13" spans="1:9" ht="3.9" customHeight="1" x14ac:dyDescent="0.25">
      <c r="A13" s="30"/>
      <c r="B13" s="66"/>
      <c r="C13" s="66"/>
      <c r="D13" s="66"/>
      <c r="E13" s="66"/>
      <c r="F13" s="66"/>
      <c r="G13" s="66"/>
      <c r="H13" s="66"/>
      <c r="I13" s="66"/>
    </row>
    <row r="14" spans="1:9" x14ac:dyDescent="0.25">
      <c r="A14" s="30"/>
      <c r="B14" s="11" t="s">
        <v>77</v>
      </c>
      <c r="C14" s="61" t="s">
        <v>139</v>
      </c>
      <c r="D14" s="61"/>
      <c r="E14" s="61"/>
      <c r="F14" s="61"/>
      <c r="G14" s="61"/>
      <c r="H14" s="59" t="s">
        <v>148</v>
      </c>
      <c r="I14" s="25">
        <v>153</v>
      </c>
    </row>
    <row r="15" spans="1:9" ht="3.9" customHeight="1" x14ac:dyDescent="0.25">
      <c r="A15" s="30"/>
      <c r="B15" s="66"/>
      <c r="C15" s="66"/>
      <c r="D15" s="66"/>
      <c r="E15" s="66"/>
      <c r="F15" s="66"/>
      <c r="G15" s="66"/>
      <c r="H15" s="66"/>
      <c r="I15" s="66"/>
    </row>
    <row r="16" spans="1:9" x14ac:dyDescent="0.25">
      <c r="A16" s="30"/>
      <c r="B16" s="11" t="s">
        <v>71</v>
      </c>
      <c r="C16" s="61" t="s">
        <v>140</v>
      </c>
      <c r="D16" s="61"/>
      <c r="E16" s="61"/>
      <c r="F16" s="61"/>
      <c r="G16" s="61"/>
      <c r="H16" s="14" t="s">
        <v>79</v>
      </c>
      <c r="I16" s="25">
        <v>7794</v>
      </c>
    </row>
    <row r="17" spans="1:9" ht="3.9" customHeight="1" x14ac:dyDescent="0.25">
      <c r="A17" s="30"/>
      <c r="B17" s="66"/>
      <c r="C17" s="66"/>
      <c r="D17" s="66"/>
      <c r="E17" s="66"/>
      <c r="F17" s="66"/>
      <c r="G17" s="66"/>
      <c r="H17" s="66"/>
      <c r="I17" s="66"/>
    </row>
    <row r="18" spans="1:9" x14ac:dyDescent="0.25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" customHeight="1" x14ac:dyDescent="0.25">
      <c r="A19" s="30"/>
      <c r="B19" s="66"/>
      <c r="C19" s="66"/>
      <c r="D19" s="66"/>
      <c r="E19" s="66"/>
      <c r="F19" s="66"/>
      <c r="G19" s="66"/>
      <c r="H19" s="66"/>
      <c r="I19" s="66"/>
    </row>
    <row r="20" spans="1:9" x14ac:dyDescent="0.25">
      <c r="A20" s="30"/>
      <c r="B20" s="11" t="s">
        <v>72</v>
      </c>
      <c r="C20" s="64" t="s">
        <v>147</v>
      </c>
      <c r="D20" s="61"/>
      <c r="E20" s="61"/>
      <c r="F20" s="61"/>
      <c r="G20" s="61"/>
      <c r="H20" s="14" t="s">
        <v>67</v>
      </c>
      <c r="I20" s="25">
        <v>1726266</v>
      </c>
    </row>
    <row r="21" spans="1:9" ht="3.9" customHeight="1" x14ac:dyDescent="0.25">
      <c r="A21" s="30"/>
      <c r="B21" s="66"/>
      <c r="C21" s="66"/>
      <c r="D21" s="66"/>
      <c r="E21" s="66"/>
      <c r="F21" s="66"/>
      <c r="G21" s="66"/>
      <c r="H21" s="66"/>
      <c r="I21" s="66"/>
    </row>
    <row r="22" spans="1:9" x14ac:dyDescent="0.25">
      <c r="A22" s="30"/>
      <c r="B22" s="11" t="s">
        <v>103</v>
      </c>
      <c r="C22" s="64" t="s">
        <v>150</v>
      </c>
      <c r="D22" s="61"/>
      <c r="E22" s="61"/>
      <c r="F22" s="61"/>
      <c r="G22" s="61"/>
      <c r="H22" s="14" t="s">
        <v>68</v>
      </c>
      <c r="I22" s="26">
        <v>45041</v>
      </c>
    </row>
    <row r="23" spans="1:9" ht="3.9" customHeight="1" x14ac:dyDescent="0.25">
      <c r="A23" s="30"/>
      <c r="B23" s="66"/>
      <c r="C23" s="66"/>
      <c r="D23" s="66"/>
      <c r="E23" s="66"/>
      <c r="F23" s="66"/>
      <c r="G23" s="66"/>
      <c r="H23" s="66"/>
      <c r="I23" s="66"/>
    </row>
    <row r="24" spans="1:9" x14ac:dyDescent="0.25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" customHeight="1" x14ac:dyDescent="0.25">
      <c r="A25" s="30"/>
      <c r="B25" s="66"/>
      <c r="C25" s="66"/>
      <c r="D25" s="66"/>
      <c r="E25" s="66"/>
      <c r="F25" s="66"/>
      <c r="G25" s="66"/>
      <c r="H25" s="66"/>
      <c r="I25" s="66"/>
    </row>
    <row r="26" spans="1:9" x14ac:dyDescent="0.25">
      <c r="A26" s="30"/>
      <c r="B26" s="62" t="s">
        <v>70</v>
      </c>
      <c r="C26" s="62"/>
      <c r="D26" s="62"/>
      <c r="E26" s="62"/>
      <c r="F26" s="62"/>
      <c r="G26" s="62"/>
      <c r="H26" s="63"/>
      <c r="I26" s="26">
        <v>45046</v>
      </c>
    </row>
  </sheetData>
  <mergeCells count="26"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16" workbookViewId="0">
      <selection activeCell="G32" sqref="G32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156798.39999999999</v>
      </c>
      <c r="E6" s="42" t="s">
        <v>6</v>
      </c>
      <c r="F6" s="41">
        <v>58477.4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156798.39999999999</v>
      </c>
      <c r="E8" s="44" t="s">
        <v>141</v>
      </c>
      <c r="F8" s="43">
        <f>F6-G7</f>
        <v>58477.4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176607.7</v>
      </c>
      <c r="F9" s="42" t="s">
        <v>6</v>
      </c>
      <c r="G9" s="43">
        <f>G10+G11+G12</f>
        <v>171413.9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17908.599999999999</v>
      </c>
      <c r="F10" s="45" t="s">
        <v>6</v>
      </c>
      <c r="G10" s="46">
        <v>17908.599999999999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123698.5</v>
      </c>
      <c r="F11" s="45" t="s">
        <v>6</v>
      </c>
      <c r="G11" s="46">
        <v>122157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v>35000.6</v>
      </c>
      <c r="F12" s="45" t="s">
        <v>6</v>
      </c>
      <c r="G12" s="46">
        <v>31348.3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v>0</v>
      </c>
      <c r="E14" s="45" t="s">
        <v>6</v>
      </c>
      <c r="F14" s="46">
        <v>0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-19809.300000000017</v>
      </c>
      <c r="E15" s="44" t="s">
        <v>6</v>
      </c>
      <c r="F15" s="50">
        <f>F8-G9+F14</f>
        <v>-112936.5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604.9</v>
      </c>
      <c r="E16" s="42" t="s">
        <v>6</v>
      </c>
      <c r="F16" s="43">
        <f>F20</f>
        <v>214.8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604.9</v>
      </c>
      <c r="E20" s="45" t="s">
        <v>6</v>
      </c>
      <c r="F20" s="46">
        <v>214.8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23.3</v>
      </c>
      <c r="F22" s="42" t="s">
        <v>6</v>
      </c>
      <c r="G22" s="43">
        <f>G25+G26</f>
        <v>0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23.3</v>
      </c>
      <c r="F25" s="45" t="s">
        <v>6</v>
      </c>
      <c r="G25" s="46">
        <v>0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-19227.700000000015</v>
      </c>
      <c r="E27" s="44" t="s">
        <v>141</v>
      </c>
      <c r="F27" s="43">
        <f>F15+F16-G22</f>
        <v>-112721.7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-19227.700000000015</v>
      </c>
      <c r="E29" s="44" t="s">
        <v>141</v>
      </c>
      <c r="F29" s="43">
        <f>F27</f>
        <v>-112721.7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52">
        <v>6295.2</v>
      </c>
      <c r="F31" s="45" t="s">
        <v>6</v>
      </c>
      <c r="G31" s="52">
        <v>5000</v>
      </c>
    </row>
    <row r="32" spans="2:9" x14ac:dyDescent="0.25">
      <c r="B32" s="39" t="s">
        <v>117</v>
      </c>
      <c r="C32" s="38" t="s">
        <v>39</v>
      </c>
      <c r="D32" s="51">
        <f>D29-E31</f>
        <v>-25522.900000000016</v>
      </c>
      <c r="E32" s="51"/>
      <c r="F32" s="51">
        <f>F29-G31</f>
        <v>-117721.7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8"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12419.2</v>
      </c>
      <c r="E6" s="1">
        <v>12315.7</v>
      </c>
    </row>
    <row r="7" spans="1:5" x14ac:dyDescent="0.25">
      <c r="B7" s="20" t="s">
        <v>91</v>
      </c>
      <c r="C7" s="6" t="s">
        <v>43</v>
      </c>
      <c r="D7" s="8">
        <v>103.5</v>
      </c>
      <c r="E7" s="1">
        <f>D7</f>
        <v>103.5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5000</v>
      </c>
      <c r="E15" s="1">
        <v>21983.200000000001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>
        <v>0</v>
      </c>
      <c r="E18" s="1">
        <v>0</v>
      </c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13953.2</v>
      </c>
      <c r="E22" s="1">
        <v>13953.2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31372.400000000001</v>
      </c>
      <c r="E26" s="7">
        <f>E22+E15+E6</f>
        <v>48252.100000000006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2023-04-26T06:56:58Z</dcterms:modified>
</cp:coreProperties>
</file>