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340" windowHeight="6048" activeTab="6"/>
  </bookViews>
  <sheets>
    <sheet name="2011" sheetId="1" r:id="rId1"/>
    <sheet name="2012" sheetId="2" r:id="rId2"/>
    <sheet name="2013" sheetId="3" r:id="rId3"/>
    <sheet name="2014" sheetId="4" r:id="rId4"/>
    <sheet name="2015" sheetId="5" r:id="rId5"/>
    <sheet name="2016" sheetId="6" r:id="rId6"/>
    <sheet name="2017" sheetId="7" r:id="rId7"/>
  </sheets>
  <definedNames/>
  <calcPr fullCalcOnLoad="1"/>
</workbook>
</file>

<file path=xl/sharedStrings.xml><?xml version="1.0" encoding="utf-8"?>
<sst xmlns="http://schemas.openxmlformats.org/spreadsheetml/2006/main" count="138" uniqueCount="42">
  <si>
    <t>Т/Р</t>
  </si>
  <si>
    <t xml:space="preserve">          бошкарув раиси </t>
  </si>
  <si>
    <t xml:space="preserve">          Бош ҳисобчи</t>
  </si>
  <si>
    <t xml:space="preserve">          Қимматли қоғозлар бўйича мутахассис</t>
  </si>
  <si>
    <t>Национальный банк ВЭД Руз</t>
  </si>
  <si>
    <t>Агробанк АКБ</t>
  </si>
  <si>
    <t>Асака банк АКБ</t>
  </si>
  <si>
    <t>Узсаноаткурилиш АКБ</t>
  </si>
  <si>
    <t>АКИБ "Ипотекабанк"</t>
  </si>
  <si>
    <t>Итого</t>
  </si>
  <si>
    <t xml:space="preserve">        "Узмед-Лизинг" АЖ ИЛК </t>
  </si>
  <si>
    <t xml:space="preserve"> "Узмед-Лизинг" АЖ ИЛК</t>
  </si>
  <si>
    <t>№</t>
  </si>
  <si>
    <t>Наименование акционера</t>
  </si>
  <si>
    <t>Количество Акций</t>
  </si>
  <si>
    <t>Госкомконкуренции РУЗ</t>
  </si>
  <si>
    <t>Размер Дивидендов</t>
  </si>
  <si>
    <t>Размер налога на дивиденды</t>
  </si>
  <si>
    <t>Всего размер дивидендов к оплате</t>
  </si>
  <si>
    <t xml:space="preserve">Размер выплаченных дивидендов на состояние 1 декабря 2012 года </t>
  </si>
  <si>
    <t>Неоплаченные дивиденды на состояние 1 декабря 2012 года</t>
  </si>
  <si>
    <t>Неоплаченные дивиденды на состояние 1 декабря 2013 года</t>
  </si>
  <si>
    <t>в тыс сумах</t>
  </si>
  <si>
    <t>СВЕДЕНИЯ</t>
  </si>
  <si>
    <t xml:space="preserve">о дивидендах и их выплате СЛК АО "УзМЕД-лизинг" по итогам 2014 года </t>
  </si>
  <si>
    <t xml:space="preserve">о дивидендах и их выплате СЛК АО "УзМЕД-лизинг" по итогам 2011 года </t>
  </si>
  <si>
    <t xml:space="preserve">о дивидендах и их выплате СЛК АО "УзМЕД-лизинг" по итогам 2012 года </t>
  </si>
  <si>
    <t xml:space="preserve">о дивидендах и их выплате СЛК АО "УзМЕД-лизинг" по итогам 2013 года </t>
  </si>
  <si>
    <t>Неоплаченные дивиденды на состояние 1 декабря 2014 года</t>
  </si>
  <si>
    <t>Неоплаченные дивиденды на состояние 1 декабря 2015 года</t>
  </si>
  <si>
    <t xml:space="preserve">Размер выплаченных дивидендов на состояние 1 декабря 2015 года </t>
  </si>
  <si>
    <t xml:space="preserve">Размер выплаченных дивидендов на состояние 1 декабря 2014 года </t>
  </si>
  <si>
    <t xml:space="preserve">Размер выплаченных дивидендов на состояние 1 декабря 2013 года </t>
  </si>
  <si>
    <t xml:space="preserve">Размер выплаченных дивидендов на состояние 1 декабря 2016 года </t>
  </si>
  <si>
    <t>Неоплаченные дивиденды на состояние 1 декабря 2016 года</t>
  </si>
  <si>
    <t xml:space="preserve">о дивидендах и их выплате СЛК АО "УзМЕД-лизинг" по итогам 2015 года </t>
  </si>
  <si>
    <t xml:space="preserve">о дивидендах и их выплате СЛК АО "УзМЕД-лизинг" по итогам 2016 года </t>
  </si>
  <si>
    <t xml:space="preserve">Размер выплаченных дивидендов на состояние 1 декабря 2017 года </t>
  </si>
  <si>
    <t>Неоплаченные дивиденды на состояние 1 декабря 2017 года</t>
  </si>
  <si>
    <t xml:space="preserve">о дивидендах и их выплате СЛК АО "УзМЕД-лизинг" по итогам 2017 года </t>
  </si>
  <si>
    <t xml:space="preserve">Размер выплаченных дивидендов на состояние 31 декабря 2018 года </t>
  </si>
  <si>
    <t>Неоплаченные дивиденды на состояние 31 декабря 2018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</si>
</sst>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_-* #,##0.000\ _р_._-;\-* #,##0.000\ _р_._-;_-* &quot;-&quot;??\ _р_._-;_-@_-"/>
    <numFmt numFmtId="174" formatCode="_-* #,##0.0000\ _р_._-;\-* #,##0.0000\ _р_._-;_-* &quot;-&quot;??\ _р_._-;_-@_-"/>
    <numFmt numFmtId="175" formatCode="#,##0.0"/>
    <numFmt numFmtId="176" formatCode="0.000"/>
    <numFmt numFmtId="177" formatCode="0.0000"/>
    <numFmt numFmtId="178" formatCode="0;\-0;;@"/>
    <numFmt numFmtId="179" formatCode="0.00000"/>
    <numFmt numFmtId="180" formatCode="0.0%"/>
    <numFmt numFmtId="181" formatCode="#,##0.000"/>
    <numFmt numFmtId="182" formatCode="#,##0.0000"/>
    <numFmt numFmtId="183" formatCode="0.000%"/>
    <numFmt numFmtId="184" formatCode="_-* #,##0.0\ _р_._-;\-* #,##0.0\ _р_._-;_-* &quot;-&quot;??\ _р_._-;_-@_-"/>
    <numFmt numFmtId="185" formatCode="0.0000%"/>
    <numFmt numFmtId="186" formatCode="_-* #,##0.00000\ _р_._-;\-* #,##0.00000\ _р_._-;_-* &quot;-&quot;??\ _р_._-;_-@_-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7.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1"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4" fontId="23" fillId="0" borderId="0" xfId="0" applyNumberFormat="1" applyFont="1" applyFill="1" applyAlignment="1">
      <alignment horizontal="right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4" fontId="25" fillId="0" borderId="0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left"/>
    </xf>
    <xf numFmtId="4" fontId="26" fillId="0" borderId="0" xfId="0" applyNumberFormat="1" applyFont="1" applyFill="1" applyAlignment="1">
      <alignment horizontal="right"/>
    </xf>
    <xf numFmtId="0" fontId="26" fillId="0" borderId="11" xfId="0" applyFont="1" applyFill="1" applyBorder="1" applyAlignment="1">
      <alignment/>
    </xf>
    <xf numFmtId="4" fontId="26" fillId="0" borderId="11" xfId="0" applyNumberFormat="1" applyFont="1" applyFill="1" applyBorder="1" applyAlignment="1">
      <alignment horizontal="right"/>
    </xf>
    <xf numFmtId="0" fontId="24" fillId="0" borderId="0" xfId="0" applyFont="1" applyAlignment="1">
      <alignment horizontal="center" vertical="center" wrapText="1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6" fillId="0" borderId="11" xfId="0" applyFont="1" applyFill="1" applyBorder="1" applyAlignment="1">
      <alignment horizontal="left"/>
    </xf>
    <xf numFmtId="0" fontId="24" fillId="0" borderId="0" xfId="0" applyFont="1" applyAlignment="1">
      <alignment horizontal="left" vertical="center" wrapText="1"/>
    </xf>
    <xf numFmtId="0" fontId="24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zoomScale="110" zoomScaleNormal="110" zoomScalePageLayoutView="0" workbookViewId="0" topLeftCell="A4">
      <selection activeCell="G6" sqref="G6"/>
    </sheetView>
  </sheetViews>
  <sheetFormatPr defaultColWidth="9.125" defaultRowHeight="12.75"/>
  <cols>
    <col min="1" max="1" width="8.50390625" style="9" customWidth="1"/>
    <col min="2" max="2" width="28.50390625" style="10" customWidth="1"/>
    <col min="3" max="3" width="13.125" style="10" customWidth="1"/>
    <col min="4" max="4" width="14.625" style="11" customWidth="1"/>
    <col min="5" max="5" width="11.875" style="11" customWidth="1"/>
    <col min="6" max="6" width="14.125" style="11" customWidth="1"/>
    <col min="7" max="7" width="15.875" style="11" customWidth="1"/>
    <col min="8" max="8" width="12.50390625" style="9" customWidth="1"/>
    <col min="9" max="16384" width="9.125" style="9" customWidth="1"/>
  </cols>
  <sheetData>
    <row r="1" spans="2:7" s="1" customFormat="1" ht="15">
      <c r="B1" s="2"/>
      <c r="C1" s="2"/>
      <c r="D1" s="3"/>
      <c r="E1" s="3"/>
      <c r="F1" s="3"/>
      <c r="G1" s="3"/>
    </row>
    <row r="2" spans="1:8" s="1" customFormat="1" ht="15">
      <c r="A2" s="20" t="s">
        <v>23</v>
      </c>
      <c r="B2" s="20"/>
      <c r="C2" s="20"/>
      <c r="D2" s="20"/>
      <c r="E2" s="20"/>
      <c r="F2" s="20"/>
      <c r="G2" s="20"/>
      <c r="H2" s="20"/>
    </row>
    <row r="3" spans="1:8" s="1" customFormat="1" ht="15">
      <c r="A3" s="20" t="s">
        <v>25</v>
      </c>
      <c r="B3" s="20"/>
      <c r="C3" s="20"/>
      <c r="D3" s="20"/>
      <c r="E3" s="20"/>
      <c r="F3" s="20"/>
      <c r="G3" s="20"/>
      <c r="H3" s="20"/>
    </row>
    <row r="4" spans="1:8" s="1" customFormat="1" ht="15">
      <c r="A4" s="20"/>
      <c r="B4" s="20"/>
      <c r="C4" s="20"/>
      <c r="D4" s="20"/>
      <c r="E4" s="20"/>
      <c r="F4" s="20"/>
      <c r="G4" s="20"/>
      <c r="H4" s="20"/>
    </row>
    <row r="5" spans="2:8" s="4" customFormat="1" ht="13.5">
      <c r="B5" s="5"/>
      <c r="C5" s="5"/>
      <c r="D5" s="6"/>
      <c r="E5" s="6"/>
      <c r="F5" s="6"/>
      <c r="H5" s="7" t="s">
        <v>22</v>
      </c>
    </row>
    <row r="6" spans="1:8" s="4" customFormat="1" ht="90" customHeight="1">
      <c r="A6" s="8" t="s">
        <v>12</v>
      </c>
      <c r="B6" s="8" t="s">
        <v>13</v>
      </c>
      <c r="C6" s="8" t="s">
        <v>14</v>
      </c>
      <c r="D6" s="8" t="s">
        <v>16</v>
      </c>
      <c r="E6" s="8" t="s">
        <v>17</v>
      </c>
      <c r="F6" s="8" t="s">
        <v>18</v>
      </c>
      <c r="G6" s="8" t="s">
        <v>19</v>
      </c>
      <c r="H6" s="8" t="s">
        <v>20</v>
      </c>
    </row>
    <row r="7" spans="1:8" ht="12.75">
      <c r="A7" s="12">
        <v>1</v>
      </c>
      <c r="B7" s="18" t="s">
        <v>15</v>
      </c>
      <c r="C7" s="18">
        <v>200000</v>
      </c>
      <c r="D7" s="13">
        <v>31546</v>
      </c>
      <c r="E7" s="13">
        <f aca="true" t="shared" si="0" ref="E7:E12">D7*10%</f>
        <v>3154.6000000000004</v>
      </c>
      <c r="F7" s="13">
        <f aca="true" t="shared" si="1" ref="F7:F12">D7-E7</f>
        <v>28391.4</v>
      </c>
      <c r="G7" s="13">
        <f aca="true" t="shared" si="2" ref="G7:G12">F7</f>
        <v>28391.4</v>
      </c>
      <c r="H7" s="12">
        <v>0</v>
      </c>
    </row>
    <row r="8" spans="1:8" ht="12.75">
      <c r="A8" s="12">
        <v>2</v>
      </c>
      <c r="B8" s="18" t="s">
        <v>4</v>
      </c>
      <c r="C8" s="18">
        <v>300000</v>
      </c>
      <c r="D8" s="13">
        <v>47319</v>
      </c>
      <c r="E8" s="13">
        <f t="shared" si="0"/>
        <v>4731.900000000001</v>
      </c>
      <c r="F8" s="13">
        <f t="shared" si="1"/>
        <v>42587.1</v>
      </c>
      <c r="G8" s="13">
        <f t="shared" si="2"/>
        <v>42587.1</v>
      </c>
      <c r="H8" s="12">
        <v>0</v>
      </c>
    </row>
    <row r="9" spans="1:8" ht="12.75">
      <c r="A9" s="12">
        <v>3</v>
      </c>
      <c r="B9" s="18" t="s">
        <v>5</v>
      </c>
      <c r="C9" s="18">
        <v>200000</v>
      </c>
      <c r="D9" s="13">
        <v>31546</v>
      </c>
      <c r="E9" s="13">
        <f t="shared" si="0"/>
        <v>3154.6000000000004</v>
      </c>
      <c r="F9" s="13">
        <f t="shared" si="1"/>
        <v>28391.4</v>
      </c>
      <c r="G9" s="13">
        <f t="shared" si="2"/>
        <v>28391.4</v>
      </c>
      <c r="H9" s="12">
        <v>0</v>
      </c>
    </row>
    <row r="10" spans="1:8" ht="12.75">
      <c r="A10" s="12">
        <v>4</v>
      </c>
      <c r="B10" s="18" t="s">
        <v>6</v>
      </c>
      <c r="C10" s="18">
        <v>300000</v>
      </c>
      <c r="D10" s="13">
        <v>47319</v>
      </c>
      <c r="E10" s="13">
        <f t="shared" si="0"/>
        <v>4731.900000000001</v>
      </c>
      <c r="F10" s="13">
        <f t="shared" si="1"/>
        <v>42587.1</v>
      </c>
      <c r="G10" s="13">
        <f t="shared" si="2"/>
        <v>42587.1</v>
      </c>
      <c r="H10" s="12">
        <v>0</v>
      </c>
    </row>
    <row r="11" spans="1:8" ht="12.75">
      <c r="A11" s="12">
        <v>5</v>
      </c>
      <c r="B11" s="18" t="s">
        <v>7</v>
      </c>
      <c r="C11" s="18">
        <v>250000</v>
      </c>
      <c r="D11" s="13">
        <v>39432.5</v>
      </c>
      <c r="E11" s="13">
        <f t="shared" si="0"/>
        <v>3943.25</v>
      </c>
      <c r="F11" s="13">
        <f t="shared" si="1"/>
        <v>35489.25</v>
      </c>
      <c r="G11" s="13">
        <f t="shared" si="2"/>
        <v>35489.25</v>
      </c>
      <c r="H11" s="12">
        <v>0</v>
      </c>
    </row>
    <row r="12" spans="1:8" ht="12.75">
      <c r="A12" s="12">
        <v>6</v>
      </c>
      <c r="B12" s="18" t="s">
        <v>8</v>
      </c>
      <c r="C12" s="18">
        <v>250000</v>
      </c>
      <c r="D12" s="13">
        <v>39432.5</v>
      </c>
      <c r="E12" s="13">
        <f t="shared" si="0"/>
        <v>3943.25</v>
      </c>
      <c r="F12" s="13">
        <f t="shared" si="1"/>
        <v>35489.25</v>
      </c>
      <c r="G12" s="13">
        <f t="shared" si="2"/>
        <v>35489.25</v>
      </c>
      <c r="H12" s="12">
        <v>0</v>
      </c>
    </row>
    <row r="13" spans="1:8" ht="12.75">
      <c r="A13" s="12"/>
      <c r="B13" s="18" t="s">
        <v>9</v>
      </c>
      <c r="C13" s="18">
        <f>SUM(C7:C12)</f>
        <v>1500000</v>
      </c>
      <c r="D13" s="13">
        <f>SUM(D7:D12)</f>
        <v>236595</v>
      </c>
      <c r="E13" s="13">
        <f>SUM(E7:E12)</f>
        <v>23659.500000000004</v>
      </c>
      <c r="F13" s="13">
        <f>SUM(F7:F12)</f>
        <v>212935.5</v>
      </c>
      <c r="G13" s="13">
        <f>SUM(G7:G12)</f>
        <v>212935.5</v>
      </c>
      <c r="H13" s="12">
        <v>0</v>
      </c>
    </row>
    <row r="17" s="14" customFormat="1" ht="15">
      <c r="B17" s="15" t="s">
        <v>10</v>
      </c>
    </row>
    <row r="18" spans="2:5" s="14" customFormat="1" ht="15" customHeight="1">
      <c r="B18" s="15" t="s">
        <v>1</v>
      </c>
      <c r="E18" s="19"/>
    </row>
    <row r="19" s="14" customFormat="1" ht="15">
      <c r="B19" s="16"/>
    </row>
    <row r="20" spans="2:5" s="14" customFormat="1" ht="15.75" customHeight="1">
      <c r="B20" s="15" t="s">
        <v>2</v>
      </c>
      <c r="E20" s="19"/>
    </row>
    <row r="21" s="17" customFormat="1" ht="12.75"/>
    <row r="22" spans="2:5" s="17" customFormat="1" ht="15">
      <c r="B22" s="15" t="s">
        <v>3</v>
      </c>
      <c r="C22" s="15"/>
      <c r="E22" s="19"/>
    </row>
  </sheetData>
  <sheetProtection/>
  <mergeCells count="3">
    <mergeCell ref="A2:H2"/>
    <mergeCell ref="A3:H3"/>
    <mergeCell ref="A4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G10" sqref="G10"/>
    </sheetView>
  </sheetViews>
  <sheetFormatPr defaultColWidth="9.125" defaultRowHeight="12.75"/>
  <cols>
    <col min="1" max="1" width="8.50390625" style="9" customWidth="1"/>
    <col min="2" max="2" width="28.50390625" style="10" customWidth="1"/>
    <col min="3" max="3" width="13.125" style="10" customWidth="1"/>
    <col min="4" max="4" width="14.625" style="11" customWidth="1"/>
    <col min="5" max="5" width="11.875" style="11" customWidth="1"/>
    <col min="6" max="6" width="14.125" style="11" customWidth="1"/>
    <col min="7" max="7" width="15.875" style="11" customWidth="1"/>
    <col min="8" max="8" width="12.50390625" style="9" customWidth="1"/>
    <col min="9" max="16384" width="9.125" style="9" customWidth="1"/>
  </cols>
  <sheetData>
    <row r="1" spans="2:7" s="1" customFormat="1" ht="15">
      <c r="B1" s="2"/>
      <c r="C1" s="2"/>
      <c r="D1" s="3"/>
      <c r="E1" s="3"/>
      <c r="F1" s="3"/>
      <c r="G1" s="3"/>
    </row>
    <row r="2" spans="1:8" s="1" customFormat="1" ht="15">
      <c r="A2" s="20" t="s">
        <v>23</v>
      </c>
      <c r="B2" s="20"/>
      <c r="C2" s="20"/>
      <c r="D2" s="20"/>
      <c r="E2" s="20"/>
      <c r="F2" s="20"/>
      <c r="G2" s="20"/>
      <c r="H2" s="20"/>
    </row>
    <row r="3" spans="1:8" s="1" customFormat="1" ht="15">
      <c r="A3" s="20" t="s">
        <v>26</v>
      </c>
      <c r="B3" s="20"/>
      <c r="C3" s="20"/>
      <c r="D3" s="20"/>
      <c r="E3" s="20"/>
      <c r="F3" s="20"/>
      <c r="G3" s="20"/>
      <c r="H3" s="20"/>
    </row>
    <row r="4" spans="1:8" s="1" customFormat="1" ht="15">
      <c r="A4" s="20"/>
      <c r="B4" s="20"/>
      <c r="C4" s="20"/>
      <c r="D4" s="20"/>
      <c r="E4" s="20"/>
      <c r="F4" s="20"/>
      <c r="G4" s="20"/>
      <c r="H4" s="20"/>
    </row>
    <row r="5" spans="2:8" s="4" customFormat="1" ht="13.5">
      <c r="B5" s="5"/>
      <c r="C5" s="5"/>
      <c r="D5" s="6"/>
      <c r="E5" s="6"/>
      <c r="F5" s="6"/>
      <c r="H5" s="7" t="s">
        <v>22</v>
      </c>
    </row>
    <row r="6" spans="1:8" s="4" customFormat="1" ht="90" customHeight="1">
      <c r="A6" s="8" t="s">
        <v>0</v>
      </c>
      <c r="B6" s="8" t="s">
        <v>13</v>
      </c>
      <c r="C6" s="8" t="s">
        <v>14</v>
      </c>
      <c r="D6" s="8" t="s">
        <v>16</v>
      </c>
      <c r="E6" s="8" t="s">
        <v>17</v>
      </c>
      <c r="F6" s="8" t="s">
        <v>18</v>
      </c>
      <c r="G6" s="8" t="s">
        <v>32</v>
      </c>
      <c r="H6" s="8" t="s">
        <v>21</v>
      </c>
    </row>
    <row r="7" spans="1:8" ht="12.75">
      <c r="A7" s="12">
        <v>1</v>
      </c>
      <c r="B7" s="18" t="s">
        <v>15</v>
      </c>
      <c r="C7" s="18">
        <v>200000</v>
      </c>
      <c r="D7" s="13">
        <v>23660.362</v>
      </c>
      <c r="E7" s="13">
        <f aca="true" t="shared" si="0" ref="E7:E12">D7*10%</f>
        <v>2366.0362</v>
      </c>
      <c r="F7" s="13">
        <f aca="true" t="shared" si="1" ref="F7:F12">D7-E7</f>
        <v>21294.325800000002</v>
      </c>
      <c r="G7" s="13">
        <f aca="true" t="shared" si="2" ref="G7:G12">F7</f>
        <v>21294.325800000002</v>
      </c>
      <c r="H7" s="12">
        <v>0</v>
      </c>
    </row>
    <row r="8" spans="1:8" ht="12.75">
      <c r="A8" s="12">
        <v>2</v>
      </c>
      <c r="B8" s="18" t="s">
        <v>4</v>
      </c>
      <c r="C8" s="18">
        <v>300000</v>
      </c>
      <c r="D8" s="13">
        <v>35490.543</v>
      </c>
      <c r="E8" s="13">
        <f t="shared" si="0"/>
        <v>3549.0543</v>
      </c>
      <c r="F8" s="13">
        <f t="shared" si="1"/>
        <v>31941.488699999998</v>
      </c>
      <c r="G8" s="13">
        <f t="shared" si="2"/>
        <v>31941.488699999998</v>
      </c>
      <c r="H8" s="12">
        <v>0</v>
      </c>
    </row>
    <row r="9" spans="1:8" ht="12.75">
      <c r="A9" s="12">
        <v>3</v>
      </c>
      <c r="B9" s="18" t="s">
        <v>5</v>
      </c>
      <c r="C9" s="18">
        <v>200000</v>
      </c>
      <c r="D9" s="13">
        <v>23660.362</v>
      </c>
      <c r="E9" s="13">
        <f t="shared" si="0"/>
        <v>2366.0362</v>
      </c>
      <c r="F9" s="13">
        <f t="shared" si="1"/>
        <v>21294.325800000002</v>
      </c>
      <c r="G9" s="13">
        <f t="shared" si="2"/>
        <v>21294.325800000002</v>
      </c>
      <c r="H9" s="12">
        <v>0</v>
      </c>
    </row>
    <row r="10" spans="1:8" ht="12.75">
      <c r="A10" s="12">
        <v>4</v>
      </c>
      <c r="B10" s="18" t="s">
        <v>6</v>
      </c>
      <c r="C10" s="18">
        <v>300000</v>
      </c>
      <c r="D10" s="13">
        <v>35490.543</v>
      </c>
      <c r="E10" s="13">
        <f t="shared" si="0"/>
        <v>3549.0543</v>
      </c>
      <c r="F10" s="13">
        <f t="shared" si="1"/>
        <v>31941.488699999998</v>
      </c>
      <c r="G10" s="13">
        <f t="shared" si="2"/>
        <v>31941.488699999998</v>
      </c>
      <c r="H10" s="12">
        <v>0</v>
      </c>
    </row>
    <row r="11" spans="1:8" ht="12.75">
      <c r="A11" s="12">
        <v>5</v>
      </c>
      <c r="B11" s="18" t="s">
        <v>7</v>
      </c>
      <c r="C11" s="18">
        <v>250000</v>
      </c>
      <c r="D11" s="13">
        <v>29575.452</v>
      </c>
      <c r="E11" s="13">
        <f t="shared" si="0"/>
        <v>2957.5452000000005</v>
      </c>
      <c r="F11" s="13">
        <f t="shared" si="1"/>
        <v>26617.9068</v>
      </c>
      <c r="G11" s="13">
        <f t="shared" si="2"/>
        <v>26617.9068</v>
      </c>
      <c r="H11" s="12">
        <v>0</v>
      </c>
    </row>
    <row r="12" spans="1:8" ht="12.75">
      <c r="A12" s="12">
        <v>6</v>
      </c>
      <c r="B12" s="18" t="s">
        <v>8</v>
      </c>
      <c r="C12" s="18">
        <v>250000</v>
      </c>
      <c r="D12" s="13">
        <v>29575.452</v>
      </c>
      <c r="E12" s="13">
        <f t="shared" si="0"/>
        <v>2957.5452000000005</v>
      </c>
      <c r="F12" s="13">
        <f t="shared" si="1"/>
        <v>26617.9068</v>
      </c>
      <c r="G12" s="13">
        <f t="shared" si="2"/>
        <v>26617.9068</v>
      </c>
      <c r="H12" s="12">
        <v>0</v>
      </c>
    </row>
    <row r="13" spans="1:8" ht="12.75">
      <c r="A13" s="12"/>
      <c r="B13" s="18" t="s">
        <v>9</v>
      </c>
      <c r="C13" s="18">
        <f>SUM(C7:C12)</f>
        <v>1500000</v>
      </c>
      <c r="D13" s="13">
        <f>SUM(D7:D12)</f>
        <v>177452.71399999998</v>
      </c>
      <c r="E13" s="13">
        <f>SUM(E7:E12)</f>
        <v>17745.2714</v>
      </c>
      <c r="F13" s="13">
        <f>SUM(F7:F12)</f>
        <v>159707.4426</v>
      </c>
      <c r="G13" s="13">
        <f>SUM(G7:G12)</f>
        <v>159707.4426</v>
      </c>
      <c r="H13" s="12">
        <v>0</v>
      </c>
    </row>
    <row r="17" s="14" customFormat="1" ht="15">
      <c r="B17" s="15" t="s">
        <v>11</v>
      </c>
    </row>
    <row r="18" spans="2:5" s="14" customFormat="1" ht="15" customHeight="1">
      <c r="B18" s="15" t="s">
        <v>1</v>
      </c>
      <c r="E18" s="19"/>
    </row>
    <row r="19" s="14" customFormat="1" ht="15">
      <c r="B19" s="16"/>
    </row>
    <row r="20" spans="2:5" s="14" customFormat="1" ht="15.75" customHeight="1">
      <c r="B20" s="15" t="s">
        <v>2</v>
      </c>
      <c r="E20" s="19"/>
    </row>
    <row r="21" s="17" customFormat="1" ht="12.75"/>
    <row r="22" spans="2:5" s="17" customFormat="1" ht="15">
      <c r="B22" s="15" t="s">
        <v>3</v>
      </c>
      <c r="C22" s="15"/>
      <c r="E22" s="19"/>
    </row>
  </sheetData>
  <sheetProtection/>
  <mergeCells count="3">
    <mergeCell ref="A2:H2"/>
    <mergeCell ref="A3:H3"/>
    <mergeCell ref="A4:H4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F11" sqref="F11"/>
    </sheetView>
  </sheetViews>
  <sheetFormatPr defaultColWidth="9.125" defaultRowHeight="12.75"/>
  <cols>
    <col min="1" max="1" width="8.50390625" style="9" customWidth="1"/>
    <col min="2" max="2" width="28.50390625" style="10" customWidth="1"/>
    <col min="3" max="3" width="13.125" style="10" customWidth="1"/>
    <col min="4" max="4" width="14.625" style="11" customWidth="1"/>
    <col min="5" max="5" width="11.875" style="11" customWidth="1"/>
    <col min="6" max="6" width="14.125" style="11" customWidth="1"/>
    <col min="7" max="7" width="15.875" style="11" customWidth="1"/>
    <col min="8" max="8" width="14.375" style="9" customWidth="1"/>
    <col min="9" max="16384" width="9.125" style="9" customWidth="1"/>
  </cols>
  <sheetData>
    <row r="1" spans="2:7" s="1" customFormat="1" ht="15">
      <c r="B1" s="2"/>
      <c r="C1" s="2"/>
      <c r="D1" s="3"/>
      <c r="E1" s="3"/>
      <c r="F1" s="3"/>
      <c r="G1" s="3"/>
    </row>
    <row r="2" spans="1:8" s="1" customFormat="1" ht="15">
      <c r="A2" s="20" t="s">
        <v>23</v>
      </c>
      <c r="B2" s="20"/>
      <c r="C2" s="20"/>
      <c r="D2" s="20"/>
      <c r="E2" s="20"/>
      <c r="F2" s="20"/>
      <c r="G2" s="20"/>
      <c r="H2" s="20"/>
    </row>
    <row r="3" spans="1:8" s="1" customFormat="1" ht="15">
      <c r="A3" s="20" t="s">
        <v>27</v>
      </c>
      <c r="B3" s="20"/>
      <c r="C3" s="20"/>
      <c r="D3" s="20"/>
      <c r="E3" s="20"/>
      <c r="F3" s="20"/>
      <c r="G3" s="20"/>
      <c r="H3" s="20"/>
    </row>
    <row r="4" spans="1:8" s="1" customFormat="1" ht="15">
      <c r="A4" s="20"/>
      <c r="B4" s="20"/>
      <c r="C4" s="20"/>
      <c r="D4" s="20"/>
      <c r="E4" s="20"/>
      <c r="F4" s="20"/>
      <c r="G4" s="20"/>
      <c r="H4" s="20"/>
    </row>
    <row r="5" spans="2:8" s="4" customFormat="1" ht="13.5">
      <c r="B5" s="5"/>
      <c r="C5" s="5"/>
      <c r="D5" s="6"/>
      <c r="E5" s="6"/>
      <c r="F5" s="6"/>
      <c r="H5" s="7" t="s">
        <v>22</v>
      </c>
    </row>
    <row r="6" spans="1:8" s="4" customFormat="1" ht="90" customHeight="1">
      <c r="A6" s="8" t="s">
        <v>12</v>
      </c>
      <c r="B6" s="8" t="s">
        <v>13</v>
      </c>
      <c r="C6" s="8" t="s">
        <v>14</v>
      </c>
      <c r="D6" s="8" t="s">
        <v>16</v>
      </c>
      <c r="E6" s="8" t="s">
        <v>17</v>
      </c>
      <c r="F6" s="8" t="s">
        <v>18</v>
      </c>
      <c r="G6" s="8" t="s">
        <v>31</v>
      </c>
      <c r="H6" s="8" t="s">
        <v>28</v>
      </c>
    </row>
    <row r="7" spans="1:8" ht="12.75">
      <c r="A7" s="12">
        <v>1</v>
      </c>
      <c r="B7" s="18" t="s">
        <v>15</v>
      </c>
      <c r="C7" s="18">
        <v>200000</v>
      </c>
      <c r="D7" s="13">
        <v>14300</v>
      </c>
      <c r="E7" s="13">
        <f aca="true" t="shared" si="0" ref="E7:E12">D7*10%</f>
        <v>1430</v>
      </c>
      <c r="F7" s="13">
        <f aca="true" t="shared" si="1" ref="F7:F12">D7-E7</f>
        <v>12870</v>
      </c>
      <c r="G7" s="13">
        <f aca="true" t="shared" si="2" ref="G7:G12">F7</f>
        <v>12870</v>
      </c>
      <c r="H7" s="12">
        <v>0</v>
      </c>
    </row>
    <row r="8" spans="1:8" ht="12.75">
      <c r="A8" s="12">
        <v>2</v>
      </c>
      <c r="B8" s="18" t="s">
        <v>4</v>
      </c>
      <c r="C8" s="18">
        <v>300000</v>
      </c>
      <c r="D8" s="13">
        <v>21450</v>
      </c>
      <c r="E8" s="13">
        <f t="shared" si="0"/>
        <v>2145</v>
      </c>
      <c r="F8" s="13">
        <f t="shared" si="1"/>
        <v>19305</v>
      </c>
      <c r="G8" s="13">
        <f t="shared" si="2"/>
        <v>19305</v>
      </c>
      <c r="H8" s="12">
        <v>0</v>
      </c>
    </row>
    <row r="9" spans="1:8" ht="12.75">
      <c r="A9" s="12">
        <v>3</v>
      </c>
      <c r="B9" s="18" t="s">
        <v>5</v>
      </c>
      <c r="C9" s="18">
        <v>200000</v>
      </c>
      <c r="D9" s="13">
        <v>14300</v>
      </c>
      <c r="E9" s="13">
        <f t="shared" si="0"/>
        <v>1430</v>
      </c>
      <c r="F9" s="13">
        <f t="shared" si="1"/>
        <v>12870</v>
      </c>
      <c r="G9" s="13">
        <f t="shared" si="2"/>
        <v>12870</v>
      </c>
      <c r="H9" s="12">
        <v>0</v>
      </c>
    </row>
    <row r="10" spans="1:8" ht="12.75">
      <c r="A10" s="12">
        <v>4</v>
      </c>
      <c r="B10" s="18" t="s">
        <v>6</v>
      </c>
      <c r="C10" s="18">
        <v>300000</v>
      </c>
      <c r="D10" s="13">
        <v>21450</v>
      </c>
      <c r="E10" s="13">
        <f t="shared" si="0"/>
        <v>2145</v>
      </c>
      <c r="F10" s="13">
        <f t="shared" si="1"/>
        <v>19305</v>
      </c>
      <c r="G10" s="13">
        <f t="shared" si="2"/>
        <v>19305</v>
      </c>
      <c r="H10" s="12">
        <v>0</v>
      </c>
    </row>
    <row r="11" spans="1:8" ht="12.75">
      <c r="A11" s="12">
        <v>5</v>
      </c>
      <c r="B11" s="18" t="s">
        <v>7</v>
      </c>
      <c r="C11" s="18">
        <v>250000</v>
      </c>
      <c r="D11" s="13">
        <v>17875</v>
      </c>
      <c r="E11" s="13">
        <f t="shared" si="0"/>
        <v>1787.5</v>
      </c>
      <c r="F11" s="13">
        <f t="shared" si="1"/>
        <v>16087.5</v>
      </c>
      <c r="G11" s="13">
        <f t="shared" si="2"/>
        <v>16087.5</v>
      </c>
      <c r="H11" s="12">
        <v>0</v>
      </c>
    </row>
    <row r="12" spans="1:8" ht="12.75">
      <c r="A12" s="12">
        <v>6</v>
      </c>
      <c r="B12" s="18" t="s">
        <v>8</v>
      </c>
      <c r="C12" s="18">
        <v>250000</v>
      </c>
      <c r="D12" s="13">
        <v>17875</v>
      </c>
      <c r="E12" s="13">
        <f t="shared" si="0"/>
        <v>1787.5</v>
      </c>
      <c r="F12" s="13">
        <f t="shared" si="1"/>
        <v>16087.5</v>
      </c>
      <c r="G12" s="13">
        <f t="shared" si="2"/>
        <v>16087.5</v>
      </c>
      <c r="H12" s="12">
        <v>0</v>
      </c>
    </row>
    <row r="13" spans="1:8" ht="12.75">
      <c r="A13" s="12"/>
      <c r="B13" s="18" t="s">
        <v>9</v>
      </c>
      <c r="C13" s="18">
        <f>SUM(C7:C12)</f>
        <v>1500000</v>
      </c>
      <c r="D13" s="13">
        <f>SUM(D7:D12)</f>
        <v>107250</v>
      </c>
      <c r="E13" s="13">
        <f>SUM(E7:E12)</f>
        <v>10725</v>
      </c>
      <c r="F13" s="13">
        <f>SUM(F7:F12)</f>
        <v>96525</v>
      </c>
      <c r="G13" s="13">
        <f>SUM(G7:G12)</f>
        <v>96525</v>
      </c>
      <c r="H13" s="12">
        <v>0</v>
      </c>
    </row>
    <row r="17" s="14" customFormat="1" ht="15">
      <c r="B17" s="15" t="s">
        <v>11</v>
      </c>
    </row>
    <row r="18" spans="2:5" s="14" customFormat="1" ht="15" customHeight="1">
      <c r="B18" s="15" t="s">
        <v>1</v>
      </c>
      <c r="E18" s="19"/>
    </row>
    <row r="19" s="14" customFormat="1" ht="15">
      <c r="B19" s="16"/>
    </row>
    <row r="20" spans="2:5" s="14" customFormat="1" ht="15.75" customHeight="1">
      <c r="B20" s="15" t="s">
        <v>2</v>
      </c>
      <c r="E20" s="19"/>
    </row>
    <row r="21" s="17" customFormat="1" ht="12.75"/>
    <row r="22" spans="2:5" s="17" customFormat="1" ht="15">
      <c r="B22" s="15" t="s">
        <v>3</v>
      </c>
      <c r="C22" s="15"/>
      <c r="E22" s="19"/>
    </row>
  </sheetData>
  <sheetProtection/>
  <mergeCells count="3">
    <mergeCell ref="A2:H2"/>
    <mergeCell ref="A3:H3"/>
    <mergeCell ref="A4:H4"/>
  </mergeCells>
  <printOptions/>
  <pageMargins left="0.1968503937007874" right="0.1968503937007874" top="0.5905511811023623" bottom="0.5905511811023623" header="0.15748031496062992" footer="0.11811023622047245"/>
  <pageSetup horizontalDpi="120" verticalDpi="120" orientation="landscape" paperSize="9" scale="90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1" sqref="A1:IV17"/>
    </sheetView>
  </sheetViews>
  <sheetFormatPr defaultColWidth="9.125" defaultRowHeight="12.75"/>
  <cols>
    <col min="1" max="1" width="8.50390625" style="9" customWidth="1"/>
    <col min="2" max="2" width="28.50390625" style="10" customWidth="1"/>
    <col min="3" max="3" width="13.125" style="10" customWidth="1"/>
    <col min="4" max="4" width="14.625" style="11" customWidth="1"/>
    <col min="5" max="5" width="11.875" style="11" customWidth="1"/>
    <col min="6" max="6" width="14.125" style="11" customWidth="1"/>
    <col min="7" max="7" width="15.875" style="11" customWidth="1"/>
    <col min="8" max="8" width="12.50390625" style="9" customWidth="1"/>
    <col min="9" max="16384" width="9.125" style="9" customWidth="1"/>
  </cols>
  <sheetData>
    <row r="1" spans="2:7" s="1" customFormat="1" ht="15">
      <c r="B1" s="2"/>
      <c r="C1" s="2"/>
      <c r="D1" s="3"/>
      <c r="E1" s="3"/>
      <c r="F1" s="3"/>
      <c r="G1" s="3"/>
    </row>
    <row r="2" spans="1:8" s="1" customFormat="1" ht="15">
      <c r="A2" s="20" t="s">
        <v>23</v>
      </c>
      <c r="B2" s="20"/>
      <c r="C2" s="20"/>
      <c r="D2" s="20"/>
      <c r="E2" s="20"/>
      <c r="F2" s="20"/>
      <c r="G2" s="20"/>
      <c r="H2" s="20"/>
    </row>
    <row r="3" spans="1:8" s="1" customFormat="1" ht="15">
      <c r="A3" s="20" t="s">
        <v>24</v>
      </c>
      <c r="B3" s="20"/>
      <c r="C3" s="20"/>
      <c r="D3" s="20"/>
      <c r="E3" s="20"/>
      <c r="F3" s="20"/>
      <c r="G3" s="20"/>
      <c r="H3" s="20"/>
    </row>
    <row r="4" spans="1:8" s="1" customFormat="1" ht="15">
      <c r="A4" s="20"/>
      <c r="B4" s="20"/>
      <c r="C4" s="20"/>
      <c r="D4" s="20"/>
      <c r="E4" s="20"/>
      <c r="F4" s="20"/>
      <c r="G4" s="20"/>
      <c r="H4" s="20"/>
    </row>
    <row r="5" spans="2:8" s="4" customFormat="1" ht="13.5">
      <c r="B5" s="5"/>
      <c r="C5" s="5"/>
      <c r="D5" s="6"/>
      <c r="E5" s="6"/>
      <c r="F5" s="6"/>
      <c r="H5" s="7" t="s">
        <v>22</v>
      </c>
    </row>
    <row r="6" spans="1:8" s="4" customFormat="1" ht="90" customHeight="1">
      <c r="A6" s="8" t="s">
        <v>12</v>
      </c>
      <c r="B6" s="8" t="s">
        <v>13</v>
      </c>
      <c r="C6" s="8" t="s">
        <v>14</v>
      </c>
      <c r="D6" s="8" t="s">
        <v>16</v>
      </c>
      <c r="E6" s="8" t="s">
        <v>17</v>
      </c>
      <c r="F6" s="8" t="s">
        <v>18</v>
      </c>
      <c r="G6" s="8" t="s">
        <v>30</v>
      </c>
      <c r="H6" s="8" t="s">
        <v>29</v>
      </c>
    </row>
    <row r="7" spans="1:8" ht="12.75">
      <c r="A7" s="12">
        <v>1</v>
      </c>
      <c r="B7" s="18" t="s">
        <v>15</v>
      </c>
      <c r="C7" s="18">
        <v>200000</v>
      </c>
      <c r="D7" s="13">
        <v>7600</v>
      </c>
      <c r="E7" s="13">
        <f aca="true" t="shared" si="0" ref="E7:E12">D7*10%</f>
        <v>760</v>
      </c>
      <c r="F7" s="13">
        <f aca="true" t="shared" si="1" ref="F7:F12">D7-E7</f>
        <v>6840</v>
      </c>
      <c r="G7" s="13">
        <f aca="true" t="shared" si="2" ref="G7:G12">F7</f>
        <v>6840</v>
      </c>
      <c r="H7" s="12">
        <v>0</v>
      </c>
    </row>
    <row r="8" spans="1:8" ht="12.75">
      <c r="A8" s="12">
        <v>2</v>
      </c>
      <c r="B8" s="18" t="s">
        <v>4</v>
      </c>
      <c r="C8" s="18">
        <v>300000</v>
      </c>
      <c r="D8" s="13">
        <v>11400</v>
      </c>
      <c r="E8" s="13">
        <f t="shared" si="0"/>
        <v>1140</v>
      </c>
      <c r="F8" s="13">
        <f t="shared" si="1"/>
        <v>10260</v>
      </c>
      <c r="G8" s="13">
        <f t="shared" si="2"/>
        <v>10260</v>
      </c>
      <c r="H8" s="12">
        <v>0</v>
      </c>
    </row>
    <row r="9" spans="1:8" ht="12.75">
      <c r="A9" s="12">
        <v>3</v>
      </c>
      <c r="B9" s="18" t="s">
        <v>5</v>
      </c>
      <c r="C9" s="18">
        <v>200000</v>
      </c>
      <c r="D9" s="13">
        <v>7600</v>
      </c>
      <c r="E9" s="13">
        <f t="shared" si="0"/>
        <v>760</v>
      </c>
      <c r="F9" s="13">
        <f t="shared" si="1"/>
        <v>6840</v>
      </c>
      <c r="G9" s="13">
        <f t="shared" si="2"/>
        <v>6840</v>
      </c>
      <c r="H9" s="12">
        <v>0</v>
      </c>
    </row>
    <row r="10" spans="1:8" ht="12.75">
      <c r="A10" s="12">
        <v>4</v>
      </c>
      <c r="B10" s="18" t="s">
        <v>6</v>
      </c>
      <c r="C10" s="18">
        <v>300000</v>
      </c>
      <c r="D10" s="13">
        <v>11400</v>
      </c>
      <c r="E10" s="13">
        <f t="shared" si="0"/>
        <v>1140</v>
      </c>
      <c r="F10" s="13">
        <f t="shared" si="1"/>
        <v>10260</v>
      </c>
      <c r="G10" s="13">
        <f t="shared" si="2"/>
        <v>10260</v>
      </c>
      <c r="H10" s="12">
        <v>0</v>
      </c>
    </row>
    <row r="11" spans="1:8" ht="12.75">
      <c r="A11" s="12">
        <v>5</v>
      </c>
      <c r="B11" s="18" t="s">
        <v>7</v>
      </c>
      <c r="C11" s="18">
        <v>250000</v>
      </c>
      <c r="D11" s="13">
        <v>9500</v>
      </c>
      <c r="E11" s="13">
        <f t="shared" si="0"/>
        <v>950</v>
      </c>
      <c r="F11" s="13">
        <f t="shared" si="1"/>
        <v>8550</v>
      </c>
      <c r="G11" s="13">
        <f t="shared" si="2"/>
        <v>8550</v>
      </c>
      <c r="H11" s="12">
        <v>0</v>
      </c>
    </row>
    <row r="12" spans="1:8" ht="12.75">
      <c r="A12" s="12">
        <v>6</v>
      </c>
      <c r="B12" s="18" t="s">
        <v>8</v>
      </c>
      <c r="C12" s="18">
        <v>250000</v>
      </c>
      <c r="D12" s="13">
        <v>9500</v>
      </c>
      <c r="E12" s="13">
        <f t="shared" si="0"/>
        <v>950</v>
      </c>
      <c r="F12" s="13">
        <f t="shared" si="1"/>
        <v>8550</v>
      </c>
      <c r="G12" s="13">
        <f t="shared" si="2"/>
        <v>8550</v>
      </c>
      <c r="H12" s="12">
        <v>0</v>
      </c>
    </row>
    <row r="13" spans="1:8" ht="12.75">
      <c r="A13" s="12"/>
      <c r="B13" s="18" t="s">
        <v>9</v>
      </c>
      <c r="C13" s="18">
        <f>SUM(C7:C12)</f>
        <v>1500000</v>
      </c>
      <c r="D13" s="13">
        <f>SUM(D7:D12)</f>
        <v>57000</v>
      </c>
      <c r="E13" s="13">
        <f>SUM(E7:E12)</f>
        <v>5700</v>
      </c>
      <c r="F13" s="13">
        <f>SUM(F7:F12)</f>
        <v>51300</v>
      </c>
      <c r="G13" s="13">
        <f>SUM(G7:G12)</f>
        <v>51300</v>
      </c>
      <c r="H13" s="12">
        <v>0</v>
      </c>
    </row>
    <row r="17" s="14" customFormat="1" ht="15">
      <c r="B17" s="15"/>
    </row>
    <row r="18" spans="2:5" s="14" customFormat="1" ht="15" customHeight="1">
      <c r="B18" s="15"/>
      <c r="E18" s="19"/>
    </row>
    <row r="19" s="14" customFormat="1" ht="15">
      <c r="B19" s="16"/>
    </row>
    <row r="20" spans="2:5" s="14" customFormat="1" ht="15.75" customHeight="1">
      <c r="B20" s="15"/>
      <c r="E20" s="19"/>
    </row>
    <row r="21" s="17" customFormat="1" ht="12.75"/>
    <row r="22" spans="2:5" s="17" customFormat="1" ht="15">
      <c r="B22" s="15"/>
      <c r="C22" s="15"/>
      <c r="E22" s="19"/>
    </row>
  </sheetData>
  <sheetProtection/>
  <mergeCells count="3">
    <mergeCell ref="A2:H2"/>
    <mergeCell ref="A3:H3"/>
    <mergeCell ref="A4:H4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IV16"/>
    </sheetView>
  </sheetViews>
  <sheetFormatPr defaultColWidth="9.00390625" defaultRowHeight="12.75"/>
  <cols>
    <col min="1" max="1" width="6.125" style="0" customWidth="1"/>
    <col min="2" max="2" width="27.625" style="0" customWidth="1"/>
    <col min="3" max="3" width="15.50390625" style="0" customWidth="1"/>
    <col min="4" max="4" width="14.25390625" style="0" customWidth="1"/>
    <col min="5" max="5" width="13.50390625" style="0" customWidth="1"/>
    <col min="6" max="6" width="13.375" style="0" customWidth="1"/>
    <col min="7" max="7" width="15.25390625" style="0" customWidth="1"/>
    <col min="8" max="8" width="15.875" style="0" customWidth="1"/>
  </cols>
  <sheetData>
    <row r="1" spans="2:7" s="1" customFormat="1" ht="15">
      <c r="B1" s="2"/>
      <c r="C1" s="2"/>
      <c r="D1" s="3"/>
      <c r="E1" s="3"/>
      <c r="F1" s="3"/>
      <c r="G1" s="3"/>
    </row>
    <row r="2" spans="1:8" s="1" customFormat="1" ht="15">
      <c r="A2" s="20" t="s">
        <v>23</v>
      </c>
      <c r="B2" s="20"/>
      <c r="C2" s="20"/>
      <c r="D2" s="20"/>
      <c r="E2" s="20"/>
      <c r="F2" s="20"/>
      <c r="G2" s="20"/>
      <c r="H2" s="20"/>
    </row>
    <row r="3" spans="1:8" s="1" customFormat="1" ht="15">
      <c r="A3" s="20" t="s">
        <v>35</v>
      </c>
      <c r="B3" s="20"/>
      <c r="C3" s="20"/>
      <c r="D3" s="20"/>
      <c r="E3" s="20"/>
      <c r="F3" s="20"/>
      <c r="G3" s="20"/>
      <c r="H3" s="20"/>
    </row>
    <row r="4" spans="1:8" s="1" customFormat="1" ht="15">
      <c r="A4" s="20"/>
      <c r="B4" s="20"/>
      <c r="C4" s="20"/>
      <c r="D4" s="20"/>
      <c r="E4" s="20"/>
      <c r="F4" s="20"/>
      <c r="G4" s="20"/>
      <c r="H4" s="20"/>
    </row>
    <row r="5" spans="2:8" s="4" customFormat="1" ht="13.5">
      <c r="B5" s="5"/>
      <c r="C5" s="5"/>
      <c r="D5" s="6"/>
      <c r="E5" s="6"/>
      <c r="F5" s="6"/>
      <c r="H5" s="7" t="s">
        <v>22</v>
      </c>
    </row>
    <row r="6" spans="1:8" s="4" customFormat="1" ht="102.75" customHeight="1">
      <c r="A6" s="8" t="s">
        <v>12</v>
      </c>
      <c r="B6" s="8" t="s">
        <v>13</v>
      </c>
      <c r="C6" s="8" t="s">
        <v>14</v>
      </c>
      <c r="D6" s="8" t="s">
        <v>16</v>
      </c>
      <c r="E6" s="8" t="s">
        <v>17</v>
      </c>
      <c r="F6" s="8" t="s">
        <v>18</v>
      </c>
      <c r="G6" s="8" t="s">
        <v>33</v>
      </c>
      <c r="H6" s="8" t="s">
        <v>34</v>
      </c>
    </row>
    <row r="7" spans="1:8" s="9" customFormat="1" ht="12.75">
      <c r="A7" s="12">
        <v>1</v>
      </c>
      <c r="B7" s="18" t="s">
        <v>15</v>
      </c>
      <c r="C7" s="18">
        <v>200000</v>
      </c>
      <c r="D7" s="13">
        <v>23200</v>
      </c>
      <c r="E7" s="13">
        <f aca="true" t="shared" si="0" ref="E7:E12">D7*10%</f>
        <v>2320</v>
      </c>
      <c r="F7" s="13">
        <f aca="true" t="shared" si="1" ref="F7:F12">D7-E7</f>
        <v>20880</v>
      </c>
      <c r="G7" s="13">
        <f aca="true" t="shared" si="2" ref="G7:G12">F7</f>
        <v>20880</v>
      </c>
      <c r="H7" s="12">
        <v>0</v>
      </c>
    </row>
    <row r="8" spans="1:8" s="9" customFormat="1" ht="12.75">
      <c r="A8" s="12">
        <v>2</v>
      </c>
      <c r="B8" s="18" t="s">
        <v>4</v>
      </c>
      <c r="C8" s="18">
        <v>300000</v>
      </c>
      <c r="D8" s="13">
        <v>34800</v>
      </c>
      <c r="E8" s="13">
        <f t="shared" si="0"/>
        <v>3480</v>
      </c>
      <c r="F8" s="13">
        <f t="shared" si="1"/>
        <v>31320</v>
      </c>
      <c r="G8" s="13">
        <f t="shared" si="2"/>
        <v>31320</v>
      </c>
      <c r="H8" s="12">
        <v>0</v>
      </c>
    </row>
    <row r="9" spans="1:8" s="9" customFormat="1" ht="12.75">
      <c r="A9" s="12">
        <v>3</v>
      </c>
      <c r="B9" s="18" t="s">
        <v>5</v>
      </c>
      <c r="C9" s="18">
        <v>200000</v>
      </c>
      <c r="D9" s="13">
        <v>23200</v>
      </c>
      <c r="E9" s="13">
        <f t="shared" si="0"/>
        <v>2320</v>
      </c>
      <c r="F9" s="13">
        <f t="shared" si="1"/>
        <v>20880</v>
      </c>
      <c r="G9" s="13">
        <f t="shared" si="2"/>
        <v>20880</v>
      </c>
      <c r="H9" s="12">
        <v>0</v>
      </c>
    </row>
    <row r="10" spans="1:8" s="9" customFormat="1" ht="12.75">
      <c r="A10" s="12">
        <v>4</v>
      </c>
      <c r="B10" s="18" t="s">
        <v>6</v>
      </c>
      <c r="C10" s="18">
        <v>300000</v>
      </c>
      <c r="D10" s="13">
        <v>34800</v>
      </c>
      <c r="E10" s="13">
        <f t="shared" si="0"/>
        <v>3480</v>
      </c>
      <c r="F10" s="13">
        <f t="shared" si="1"/>
        <v>31320</v>
      </c>
      <c r="G10" s="13">
        <f t="shared" si="2"/>
        <v>31320</v>
      </c>
      <c r="H10" s="12">
        <v>0</v>
      </c>
    </row>
    <row r="11" spans="1:8" s="9" customFormat="1" ht="12.75">
      <c r="A11" s="12">
        <v>5</v>
      </c>
      <c r="B11" s="18" t="s">
        <v>7</v>
      </c>
      <c r="C11" s="18">
        <v>250000</v>
      </c>
      <c r="D11" s="13">
        <v>29000</v>
      </c>
      <c r="E11" s="13">
        <f t="shared" si="0"/>
        <v>2900</v>
      </c>
      <c r="F11" s="13">
        <f t="shared" si="1"/>
        <v>26100</v>
      </c>
      <c r="G11" s="13">
        <f t="shared" si="2"/>
        <v>26100</v>
      </c>
      <c r="H11" s="12">
        <v>0</v>
      </c>
    </row>
    <row r="12" spans="1:8" s="9" customFormat="1" ht="12.75">
      <c r="A12" s="12">
        <v>6</v>
      </c>
      <c r="B12" s="18" t="s">
        <v>8</v>
      </c>
      <c r="C12" s="18">
        <v>250000</v>
      </c>
      <c r="D12" s="13">
        <v>29000</v>
      </c>
      <c r="E12" s="13">
        <f t="shared" si="0"/>
        <v>2900</v>
      </c>
      <c r="F12" s="13">
        <f t="shared" si="1"/>
        <v>26100</v>
      </c>
      <c r="G12" s="13">
        <f t="shared" si="2"/>
        <v>26100</v>
      </c>
      <c r="H12" s="12">
        <v>0</v>
      </c>
    </row>
    <row r="13" spans="1:8" s="9" customFormat="1" ht="12.75">
      <c r="A13" s="12"/>
      <c r="B13" s="18" t="s">
        <v>9</v>
      </c>
      <c r="C13" s="18">
        <f>SUM(C7:C12)</f>
        <v>1500000</v>
      </c>
      <c r="D13" s="13">
        <f>SUM(D7:D12)</f>
        <v>174000</v>
      </c>
      <c r="E13" s="13">
        <f>SUM(E7:E12)</f>
        <v>17400</v>
      </c>
      <c r="F13" s="13">
        <f>SUM(F7:F12)</f>
        <v>156600</v>
      </c>
      <c r="G13" s="13">
        <f>SUM(G7:G12)</f>
        <v>156600</v>
      </c>
      <c r="H13" s="12">
        <v>0</v>
      </c>
    </row>
    <row r="14" spans="2:7" s="9" customFormat="1" ht="12.75">
      <c r="B14" s="10"/>
      <c r="C14" s="10"/>
      <c r="D14" s="11"/>
      <c r="E14" s="11"/>
      <c r="F14" s="11"/>
      <c r="G14" s="11"/>
    </row>
    <row r="15" spans="2:7" s="9" customFormat="1" ht="12.75">
      <c r="B15" s="10"/>
      <c r="C15" s="10"/>
      <c r="D15" s="11"/>
      <c r="E15" s="11"/>
      <c r="F15" s="11"/>
      <c r="G15" s="11"/>
    </row>
    <row r="16" spans="2:7" s="9" customFormat="1" ht="12.75">
      <c r="B16" s="10"/>
      <c r="C16" s="10"/>
      <c r="D16" s="11"/>
      <c r="E16" s="11"/>
      <c r="F16" s="11"/>
      <c r="G16" s="11"/>
    </row>
    <row r="17" s="14" customFormat="1" ht="15">
      <c r="B17" s="15"/>
    </row>
  </sheetData>
  <sheetProtection/>
  <mergeCells count="3">
    <mergeCell ref="A2:H2"/>
    <mergeCell ref="A3:H3"/>
    <mergeCell ref="A4:H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25390625" style="0" customWidth="1"/>
    <col min="2" max="2" width="25.75390625" style="0" customWidth="1"/>
    <col min="3" max="3" width="18.50390625" style="0" customWidth="1"/>
    <col min="4" max="4" width="15.875" style="0" customWidth="1"/>
    <col min="5" max="5" width="15.125" style="0" customWidth="1"/>
    <col min="6" max="6" width="14.25390625" style="0" customWidth="1"/>
    <col min="7" max="7" width="16.25390625" style="0" customWidth="1"/>
    <col min="8" max="8" width="15.625" style="0" customWidth="1"/>
  </cols>
  <sheetData>
    <row r="2" spans="2:7" s="1" customFormat="1" ht="15">
      <c r="B2" s="2"/>
      <c r="C2" s="2"/>
      <c r="D2" s="3"/>
      <c r="E2" s="3"/>
      <c r="F2" s="3"/>
      <c r="G2" s="3"/>
    </row>
    <row r="3" spans="1:8" s="1" customFormat="1" ht="15">
      <c r="A3" s="20" t="s">
        <v>23</v>
      </c>
      <c r="B3" s="20"/>
      <c r="C3" s="20"/>
      <c r="D3" s="20"/>
      <c r="E3" s="20"/>
      <c r="F3" s="20"/>
      <c r="G3" s="20"/>
      <c r="H3" s="20"/>
    </row>
    <row r="4" spans="1:8" s="1" customFormat="1" ht="15">
      <c r="A4" s="20" t="s">
        <v>36</v>
      </c>
      <c r="B4" s="20"/>
      <c r="C4" s="20"/>
      <c r="D4" s="20"/>
      <c r="E4" s="20"/>
      <c r="F4" s="20"/>
      <c r="G4" s="20"/>
      <c r="H4" s="20"/>
    </row>
    <row r="5" spans="1:8" s="1" customFormat="1" ht="15">
      <c r="A5" s="20"/>
      <c r="B5" s="20"/>
      <c r="C5" s="20"/>
      <c r="D5" s="20"/>
      <c r="E5" s="20"/>
      <c r="F5" s="20"/>
      <c r="G5" s="20"/>
      <c r="H5" s="20"/>
    </row>
    <row r="6" spans="2:8" s="4" customFormat="1" ht="13.5">
      <c r="B6" s="5"/>
      <c r="C6" s="5"/>
      <c r="D6" s="6"/>
      <c r="E6" s="6"/>
      <c r="F6" s="6"/>
      <c r="H6" s="7" t="s">
        <v>22</v>
      </c>
    </row>
    <row r="7" spans="1:8" s="4" customFormat="1" ht="102.75" customHeight="1">
      <c r="A7" s="8" t="s">
        <v>12</v>
      </c>
      <c r="B7" s="8" t="s">
        <v>13</v>
      </c>
      <c r="C7" s="8" t="s">
        <v>14</v>
      </c>
      <c r="D7" s="8" t="s">
        <v>16</v>
      </c>
      <c r="E7" s="8" t="s">
        <v>17</v>
      </c>
      <c r="F7" s="8" t="s">
        <v>18</v>
      </c>
      <c r="G7" s="8" t="s">
        <v>37</v>
      </c>
      <c r="H7" s="8" t="s">
        <v>38</v>
      </c>
    </row>
    <row r="8" spans="1:8" s="9" customFormat="1" ht="12.75">
      <c r="A8" s="12">
        <v>1</v>
      </c>
      <c r="B8" s="18" t="s">
        <v>15</v>
      </c>
      <c r="C8" s="18">
        <v>200000</v>
      </c>
      <c r="D8" s="13">
        <v>28325.589</v>
      </c>
      <c r="E8" s="13">
        <f aca="true" t="shared" si="0" ref="E8:E13">D8*10%</f>
        <v>2832.5589</v>
      </c>
      <c r="F8" s="13">
        <f aca="true" t="shared" si="1" ref="F8:F13">D8-E8</f>
        <v>25493.0301</v>
      </c>
      <c r="G8" s="13">
        <f aca="true" t="shared" si="2" ref="G8:G13">F8</f>
        <v>25493.0301</v>
      </c>
      <c r="H8" s="12">
        <v>0</v>
      </c>
    </row>
    <row r="9" spans="1:8" s="9" customFormat="1" ht="12.75">
      <c r="A9" s="12">
        <v>2</v>
      </c>
      <c r="B9" s="18" t="s">
        <v>4</v>
      </c>
      <c r="C9" s="18">
        <v>300000</v>
      </c>
      <c r="D9" s="13">
        <v>42488.384</v>
      </c>
      <c r="E9" s="13">
        <f t="shared" si="0"/>
        <v>4248.8384</v>
      </c>
      <c r="F9" s="13">
        <f t="shared" si="1"/>
        <v>38239.5456</v>
      </c>
      <c r="G9" s="13">
        <f t="shared" si="2"/>
        <v>38239.5456</v>
      </c>
      <c r="H9" s="12">
        <v>0</v>
      </c>
    </row>
    <row r="10" spans="1:8" s="9" customFormat="1" ht="12.75">
      <c r="A10" s="12">
        <v>3</v>
      </c>
      <c r="B10" s="18" t="s">
        <v>5</v>
      </c>
      <c r="C10" s="18">
        <v>200000</v>
      </c>
      <c r="D10" s="13">
        <f>D8</f>
        <v>28325.589</v>
      </c>
      <c r="E10" s="13">
        <f t="shared" si="0"/>
        <v>2832.5589</v>
      </c>
      <c r="F10" s="13">
        <f t="shared" si="1"/>
        <v>25493.0301</v>
      </c>
      <c r="G10" s="13">
        <f t="shared" si="2"/>
        <v>25493.0301</v>
      </c>
      <c r="H10" s="12">
        <v>0</v>
      </c>
    </row>
    <row r="11" spans="1:8" s="9" customFormat="1" ht="12.75">
      <c r="A11" s="12">
        <v>4</v>
      </c>
      <c r="B11" s="18" t="s">
        <v>6</v>
      </c>
      <c r="C11" s="18">
        <v>300000</v>
      </c>
      <c r="D11" s="13">
        <f>D9</f>
        <v>42488.384</v>
      </c>
      <c r="E11" s="13">
        <f t="shared" si="0"/>
        <v>4248.8384</v>
      </c>
      <c r="F11" s="13">
        <f t="shared" si="1"/>
        <v>38239.5456</v>
      </c>
      <c r="G11" s="13">
        <f t="shared" si="2"/>
        <v>38239.5456</v>
      </c>
      <c r="H11" s="12">
        <v>0</v>
      </c>
    </row>
    <row r="12" spans="1:8" s="9" customFormat="1" ht="12.75">
      <c r="A12" s="12">
        <v>5</v>
      </c>
      <c r="B12" s="18" t="s">
        <v>7</v>
      </c>
      <c r="C12" s="18">
        <v>250000</v>
      </c>
      <c r="D12" s="13">
        <v>35406.987</v>
      </c>
      <c r="E12" s="13">
        <f t="shared" si="0"/>
        <v>3540.6987000000004</v>
      </c>
      <c r="F12" s="13">
        <f t="shared" si="1"/>
        <v>31866.2883</v>
      </c>
      <c r="G12" s="13">
        <f t="shared" si="2"/>
        <v>31866.2883</v>
      </c>
      <c r="H12" s="12">
        <v>0</v>
      </c>
    </row>
    <row r="13" spans="1:8" s="9" customFormat="1" ht="12.75">
      <c r="A13" s="12">
        <v>6</v>
      </c>
      <c r="B13" s="18" t="s">
        <v>8</v>
      </c>
      <c r="C13" s="18">
        <v>250000</v>
      </c>
      <c r="D13" s="13">
        <f>D12</f>
        <v>35406.987</v>
      </c>
      <c r="E13" s="13">
        <f t="shared" si="0"/>
        <v>3540.6987000000004</v>
      </c>
      <c r="F13" s="13">
        <f t="shared" si="1"/>
        <v>31866.2883</v>
      </c>
      <c r="G13" s="13">
        <f t="shared" si="2"/>
        <v>31866.2883</v>
      </c>
      <c r="H13" s="12">
        <v>0</v>
      </c>
    </row>
    <row r="14" spans="1:8" s="9" customFormat="1" ht="12.75">
      <c r="A14" s="12"/>
      <c r="B14" s="18" t="s">
        <v>9</v>
      </c>
      <c r="C14" s="18">
        <f>SUM(C8:C13)</f>
        <v>1500000</v>
      </c>
      <c r="D14" s="13">
        <f>SUM(D8:D13)</f>
        <v>212441.91999999998</v>
      </c>
      <c r="E14" s="13">
        <f>SUM(E8:E13)</f>
        <v>21244.192000000003</v>
      </c>
      <c r="F14" s="13">
        <f>SUM(F8:F13)</f>
        <v>191197.728</v>
      </c>
      <c r="G14" s="13">
        <f>SUM(G8:G13)</f>
        <v>191197.728</v>
      </c>
      <c r="H14" s="12">
        <v>0</v>
      </c>
    </row>
    <row r="15" spans="2:7" s="9" customFormat="1" ht="12.75">
      <c r="B15" s="10"/>
      <c r="C15" s="10"/>
      <c r="D15" s="11"/>
      <c r="E15" s="11"/>
      <c r="F15" s="11"/>
      <c r="G15" s="11"/>
    </row>
    <row r="16" spans="2:7" s="9" customFormat="1" ht="12.75">
      <c r="B16" s="10"/>
      <c r="C16" s="10"/>
      <c r="D16" s="11"/>
      <c r="E16" s="11"/>
      <c r="F16" s="11"/>
      <c r="G16" s="11"/>
    </row>
    <row r="17" spans="2:7" s="9" customFormat="1" ht="12.75">
      <c r="B17" s="10"/>
      <c r="C17" s="10"/>
      <c r="D17" s="11"/>
      <c r="E17" s="11"/>
      <c r="F17" s="11"/>
      <c r="G17" s="11"/>
    </row>
  </sheetData>
  <sheetProtection/>
  <mergeCells count="3"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7"/>
  <sheetViews>
    <sheetView tabSelected="1" zoomScalePageLayoutView="0" workbookViewId="0" topLeftCell="A1">
      <selection activeCell="D16" sqref="D16"/>
    </sheetView>
  </sheetViews>
  <sheetFormatPr defaultColWidth="9.00390625" defaultRowHeight="12.75"/>
  <cols>
    <col min="1" max="1" width="5.25390625" style="0" customWidth="1"/>
    <col min="2" max="2" width="25.75390625" style="0" customWidth="1"/>
    <col min="3" max="3" width="18.50390625" style="0" customWidth="1"/>
    <col min="4" max="4" width="15.875" style="0" customWidth="1"/>
    <col min="5" max="5" width="15.125" style="0" customWidth="1"/>
    <col min="6" max="6" width="14.25390625" style="0" customWidth="1"/>
    <col min="7" max="7" width="16.25390625" style="0" customWidth="1"/>
    <col min="8" max="8" width="15.625" style="0" customWidth="1"/>
  </cols>
  <sheetData>
    <row r="2" spans="2:7" s="1" customFormat="1" ht="15">
      <c r="B2" s="2"/>
      <c r="C2" s="2"/>
      <c r="D2" s="3"/>
      <c r="E2" s="3"/>
      <c r="F2" s="3"/>
      <c r="G2" s="3"/>
    </row>
    <row r="3" spans="1:8" s="1" customFormat="1" ht="15">
      <c r="A3" s="20" t="s">
        <v>23</v>
      </c>
      <c r="B3" s="20"/>
      <c r="C3" s="20"/>
      <c r="D3" s="20"/>
      <c r="E3" s="20"/>
      <c r="F3" s="20"/>
      <c r="G3" s="20"/>
      <c r="H3" s="20"/>
    </row>
    <row r="4" spans="1:8" s="1" customFormat="1" ht="15">
      <c r="A4" s="20" t="s">
        <v>39</v>
      </c>
      <c r="B4" s="20"/>
      <c r="C4" s="20"/>
      <c r="D4" s="20"/>
      <c r="E4" s="20"/>
      <c r="F4" s="20"/>
      <c r="G4" s="20"/>
      <c r="H4" s="20"/>
    </row>
    <row r="5" spans="1:8" s="1" customFormat="1" ht="15">
      <c r="A5" s="20"/>
      <c r="B5" s="20"/>
      <c r="C5" s="20"/>
      <c r="D5" s="20"/>
      <c r="E5" s="20"/>
      <c r="F5" s="20"/>
      <c r="G5" s="20"/>
      <c r="H5" s="20"/>
    </row>
    <row r="6" spans="2:8" s="4" customFormat="1" ht="13.5">
      <c r="B6" s="5"/>
      <c r="C6" s="5"/>
      <c r="D6" s="6"/>
      <c r="E6" s="6"/>
      <c r="F6" s="6"/>
      <c r="H6" s="7" t="s">
        <v>22</v>
      </c>
    </row>
    <row r="7" spans="1:8" s="4" customFormat="1" ht="102.75" customHeight="1">
      <c r="A7" s="8" t="s">
        <v>12</v>
      </c>
      <c r="B7" s="8" t="s">
        <v>13</v>
      </c>
      <c r="C7" s="8" t="s">
        <v>14</v>
      </c>
      <c r="D7" s="8" t="s">
        <v>16</v>
      </c>
      <c r="E7" s="8" t="s">
        <v>17</v>
      </c>
      <c r="F7" s="8" t="s">
        <v>18</v>
      </c>
      <c r="G7" s="8" t="s">
        <v>40</v>
      </c>
      <c r="H7" s="8" t="s">
        <v>41</v>
      </c>
    </row>
    <row r="8" spans="1:8" s="9" customFormat="1" ht="12.75">
      <c r="A8" s="12">
        <v>1</v>
      </c>
      <c r="B8" s="18" t="s">
        <v>15</v>
      </c>
      <c r="C8" s="18">
        <v>200000</v>
      </c>
      <c r="D8" s="13">
        <v>29000</v>
      </c>
      <c r="E8" s="13">
        <f aca="true" t="shared" si="0" ref="E8:E13">D8*10%</f>
        <v>2900</v>
      </c>
      <c r="F8" s="13">
        <f aca="true" t="shared" si="1" ref="F8:F13">D8-E8</f>
        <v>26100</v>
      </c>
      <c r="G8" s="13">
        <f aca="true" t="shared" si="2" ref="G8:G13">F8</f>
        <v>26100</v>
      </c>
      <c r="H8" s="12">
        <v>0</v>
      </c>
    </row>
    <row r="9" spans="1:8" s="9" customFormat="1" ht="12.75">
      <c r="A9" s="12">
        <v>2</v>
      </c>
      <c r="B9" s="18" t="s">
        <v>4</v>
      </c>
      <c r="C9" s="18">
        <v>300000</v>
      </c>
      <c r="D9" s="13">
        <v>43500</v>
      </c>
      <c r="E9" s="13">
        <f t="shared" si="0"/>
        <v>4350</v>
      </c>
      <c r="F9" s="13">
        <f t="shared" si="1"/>
        <v>39150</v>
      </c>
      <c r="G9" s="13">
        <f t="shared" si="2"/>
        <v>39150</v>
      </c>
      <c r="H9" s="12">
        <v>0</v>
      </c>
    </row>
    <row r="10" spans="1:8" s="9" customFormat="1" ht="12.75">
      <c r="A10" s="12">
        <v>3</v>
      </c>
      <c r="B10" s="18" t="s">
        <v>5</v>
      </c>
      <c r="C10" s="18">
        <v>200000</v>
      </c>
      <c r="D10" s="13">
        <f>D8</f>
        <v>29000</v>
      </c>
      <c r="E10" s="13">
        <f t="shared" si="0"/>
        <v>2900</v>
      </c>
      <c r="F10" s="13">
        <f t="shared" si="1"/>
        <v>26100</v>
      </c>
      <c r="G10" s="13">
        <f t="shared" si="2"/>
        <v>26100</v>
      </c>
      <c r="H10" s="12">
        <v>0</v>
      </c>
    </row>
    <row r="11" spans="1:8" s="9" customFormat="1" ht="12.75">
      <c r="A11" s="12">
        <v>4</v>
      </c>
      <c r="B11" s="18" t="s">
        <v>6</v>
      </c>
      <c r="C11" s="18">
        <v>300000</v>
      </c>
      <c r="D11" s="13">
        <f>D9</f>
        <v>43500</v>
      </c>
      <c r="E11" s="13">
        <f t="shared" si="0"/>
        <v>4350</v>
      </c>
      <c r="F11" s="13">
        <f t="shared" si="1"/>
        <v>39150</v>
      </c>
      <c r="G11" s="13">
        <f t="shared" si="2"/>
        <v>39150</v>
      </c>
      <c r="H11" s="12">
        <v>0</v>
      </c>
    </row>
    <row r="12" spans="1:8" s="9" customFormat="1" ht="12.75">
      <c r="A12" s="12">
        <v>5</v>
      </c>
      <c r="B12" s="18" t="s">
        <v>7</v>
      </c>
      <c r="C12" s="18">
        <v>250000</v>
      </c>
      <c r="D12" s="13">
        <v>36250</v>
      </c>
      <c r="E12" s="13">
        <f t="shared" si="0"/>
        <v>3625</v>
      </c>
      <c r="F12" s="13">
        <f t="shared" si="1"/>
        <v>32625</v>
      </c>
      <c r="G12" s="13">
        <f t="shared" si="2"/>
        <v>32625</v>
      </c>
      <c r="H12" s="12">
        <v>0</v>
      </c>
    </row>
    <row r="13" spans="1:8" s="9" customFormat="1" ht="12.75">
      <c r="A13" s="12">
        <v>6</v>
      </c>
      <c r="B13" s="18" t="s">
        <v>8</v>
      </c>
      <c r="C13" s="18">
        <v>250000</v>
      </c>
      <c r="D13" s="13">
        <f>D12</f>
        <v>36250</v>
      </c>
      <c r="E13" s="13">
        <f t="shared" si="0"/>
        <v>3625</v>
      </c>
      <c r="F13" s="13">
        <f t="shared" si="1"/>
        <v>32625</v>
      </c>
      <c r="G13" s="13">
        <f t="shared" si="2"/>
        <v>32625</v>
      </c>
      <c r="H13" s="12">
        <v>0</v>
      </c>
    </row>
    <row r="14" spans="1:8" s="9" customFormat="1" ht="12.75">
      <c r="A14" s="12"/>
      <c r="B14" s="18" t="s">
        <v>9</v>
      </c>
      <c r="C14" s="18">
        <f>SUM(C8:C13)</f>
        <v>1500000</v>
      </c>
      <c r="D14" s="13">
        <f>SUM(D8:D13)</f>
        <v>217500</v>
      </c>
      <c r="E14" s="13">
        <f>SUM(E8:E13)</f>
        <v>21750</v>
      </c>
      <c r="F14" s="13">
        <f>SUM(F8:F13)</f>
        <v>195750</v>
      </c>
      <c r="G14" s="13">
        <f>SUM(G8:G13)</f>
        <v>195750</v>
      </c>
      <c r="H14" s="12">
        <v>0</v>
      </c>
    </row>
    <row r="15" spans="2:7" s="9" customFormat="1" ht="12.75">
      <c r="B15" s="10"/>
      <c r="C15" s="10"/>
      <c r="D15" s="11"/>
      <c r="E15" s="11"/>
      <c r="F15" s="11"/>
      <c r="G15" s="11"/>
    </row>
    <row r="16" spans="2:7" s="9" customFormat="1" ht="12.75">
      <c r="B16" s="10"/>
      <c r="C16" s="10"/>
      <c r="D16" s="11"/>
      <c r="E16" s="11"/>
      <c r="F16" s="11"/>
      <c r="G16" s="11"/>
    </row>
    <row r="17" spans="2:7" s="9" customFormat="1" ht="12.75">
      <c r="B17" s="10"/>
      <c r="C17" s="10"/>
      <c r="D17" s="11"/>
      <c r="E17" s="11"/>
      <c r="F17" s="11"/>
      <c r="G17" s="11"/>
    </row>
  </sheetData>
  <sheetProtection/>
  <mergeCells count="3"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ГАК Узбекэнерго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ЭнергоАсуналадка</dc:creator>
  <cp:keywords/>
  <dc:description/>
  <cp:lastModifiedBy>Iroda</cp:lastModifiedBy>
  <cp:lastPrinted>2016-03-01T08:00:44Z</cp:lastPrinted>
  <dcterms:created xsi:type="dcterms:W3CDTF">2009-02-20T04:41:43Z</dcterms:created>
  <dcterms:modified xsi:type="dcterms:W3CDTF">2019-06-18T07:39:50Z</dcterms:modified>
  <cp:category/>
  <cp:version/>
  <cp:contentType/>
  <cp:contentStatus/>
</cp:coreProperties>
</file>